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190" windowHeight="13245" activeTab="1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<sst xmlns="http://schemas.openxmlformats.org/spreadsheetml/2006/main" count="83" uniqueCount="77">
  <si>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</si>
  <si>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</si>
  <si>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</si>
  <si>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</si>
  <si>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</si>
  <si>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</si>
  <si>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</si>
  <si>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</si>
  <si>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</si>
  <si>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</si>
  <si>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</si>
  <si>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</si>
  <si>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</si>
  <si>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</si>
  <si>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</si>
  <si>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</si>
  <si>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</si>
  <si>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</si>
  <si>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</si>
  <si>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</si>
  <si>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</si>
  <si>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</si>
  <si>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</si>
  <si>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</si>
  <si>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</si>
  <si>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</si>
  <si>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</si>
  <si>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</si>
  <si>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</si>
  <si>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</si>
  <si>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</si>
  <si>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</si>
  <si>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</si>
  <si>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</si>
  <si>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</si>
  <si>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</si>
  <si>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</si>
  <si>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</si>
  <si>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</si>
  <si>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</si>
  <si>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</si>
  <si>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</si>
  <si>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</si>
  <si>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</si>
  <si>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</si>
  <si>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</si>
  <si>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</si>
  <si>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</si>
  <si>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</si>
  <si>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</si>
  <si>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</si>
  <si>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</si>
  <si>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</si>
  <si>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</si>
  <si>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</si>
  <si>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</si>
  <si>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</si>
  <si>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</si>
  <si>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</si>
  <si>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</si>
  <si>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</si>
  <si>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</si>
  <si>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</si>
  <si>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</si>
  <si>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</si>
  <si>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</si>
  <si>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</si>
  <si>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</si>
  <si>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</si>
  <si>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</si>
  <si>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</si>
  <si>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</si>
  <si>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</si>
  <si>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</si>
  <si>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</si>
  <si>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</si>
  <si>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Glasfächen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</si>
</sst>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Stahlbeton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0.147014701470147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Ziegel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0.011636476147614762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Ziegel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0.011636476147614762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Glasfächen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0.21658415841584158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Aluminium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0.2887788778877888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>Gipskartonplatten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0.008302392739273927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>PVC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0.01995199519951995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>Mineralwolle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0.002871380888088809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0.004860017251725244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4466733"/>
        <c:axId val="40200598"/>
      </c:barChart>
      <c:catAx>
        <c:axId val="4466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40200598"/>
        <c:crosses val="autoZero"/>
        <c:auto val="1"/>
        <c:lblOffset val="100"/>
        <c:noMultiLvlLbl val="0"/>
      </c:catAx>
      <c:valAx>
        <c:axId val="40200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6733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75"/>
          <c:y val="0.07"/>
          <c:w val="0.37525"/>
          <c:h val="0.78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workbookViewId="0" topLeftCell="B19">
      <selection activeCell="F40" sqref="F40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71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4000</v>
      </c>
    </row>
    <row r="13" spans="2:3" ht="14.25">
      <c r="B13" s="8" t="s">
        <v>4</v>
      </c>
      <c r="C13" s="79">
        <v>4800</v>
      </c>
    </row>
    <row r="14" spans="2:3" ht="14.25">
      <c r="B14" s="8" t="s">
        <v>5</v>
      </c>
      <c r="C14" s="79">
        <v>23000</v>
      </c>
    </row>
    <row r="15" spans="2:6" ht="16.5" thickBot="1">
      <c r="B15" s="19" t="s">
        <v>6</v>
      </c>
      <c r="C15" s="13">
        <f>C14*0.9</f>
        <v>20700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75</v>
      </c>
      <c r="G18" s="5"/>
      <c r="H18" s="10"/>
      <c r="I18" s="27"/>
    </row>
    <row r="19" spans="2:9" ht="25.5">
      <c r="B19" s="8" t="s">
        <v>26</v>
      </c>
      <c r="C19" s="79">
        <v>1597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2182.8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3485931.6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151.56224347826088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2400</v>
      </c>
      <c r="D23" s="96" t="s">
        <v>13</v>
      </c>
    </row>
    <row r="24" spans="2:4" ht="12.75">
      <c r="B24" s="34" t="s">
        <v>56</v>
      </c>
      <c r="C24" s="57">
        <f>IF(C14=0,0,C23/C14)</f>
        <v>0.10434782608695652</v>
      </c>
      <c r="D24" s="97" t="s">
        <v>57</v>
      </c>
    </row>
    <row r="25" spans="2:4" ht="15.75">
      <c r="B25" s="8" t="s">
        <v>29</v>
      </c>
      <c r="C25" s="81">
        <v>1711.24</v>
      </c>
      <c r="D25" s="96"/>
    </row>
    <row r="26" spans="2:4" ht="15" thickBot="1">
      <c r="B26" s="64" t="s">
        <v>59</v>
      </c>
      <c r="C26" s="36">
        <f>IF(C12=0,0,C25/C12)</f>
        <v>0.42781</v>
      </c>
      <c r="D26" s="97" t="s">
        <v>74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60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63</v>
      </c>
      <c r="G29" s="5"/>
      <c r="H29" s="51"/>
      <c r="I29" s="51"/>
    </row>
    <row r="30" spans="2:9" ht="12.75">
      <c r="B30" s="8" t="s">
        <v>21</v>
      </c>
      <c r="C30" s="79">
        <v>2222</v>
      </c>
      <c r="F30" s="28"/>
      <c r="G30" s="29" t="s">
        <v>64</v>
      </c>
      <c r="H30" s="65"/>
      <c r="I30" s="65"/>
    </row>
    <row r="31" spans="2:9" ht="14.25">
      <c r="B31" s="34" t="s">
        <v>72</v>
      </c>
      <c r="C31" s="25">
        <f>C30*C13/1000</f>
        <v>10665.6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61</v>
      </c>
      <c r="C32" s="87">
        <v>0.3</v>
      </c>
      <c r="F32" s="31" t="s">
        <v>62</v>
      </c>
      <c r="G32" s="20">
        <v>30</v>
      </c>
      <c r="H32" s="56"/>
      <c r="I32" s="56"/>
    </row>
    <row r="33" spans="2:9" ht="12.75">
      <c r="B33" s="34" t="s">
        <v>65</v>
      </c>
      <c r="C33" s="25">
        <f>C31/(1-C32)</f>
        <v>15236.57142857143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507.8857142857143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30</v>
      </c>
      <c r="C39" s="83">
        <v>1400</v>
      </c>
      <c r="D39" s="83">
        <v>1600</v>
      </c>
      <c r="E39" s="71">
        <f>C39*D39*0.001</f>
        <v>2240</v>
      </c>
      <c r="F39" s="72">
        <f aca="true" t="shared" si="0" ref="F39:F58">IF($E$58=0,0,E39/$E$58)</f>
        <v>0.147014701470147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31</v>
      </c>
      <c r="C40" s="83">
        <v>197</v>
      </c>
      <c r="D40" s="83">
        <v>900</v>
      </c>
      <c r="E40" s="71">
        <f>C40*D40*0.001</f>
        <v>177.3</v>
      </c>
      <c r="F40" s="72">
        <f t="shared" si="0"/>
        <v>0.011636476147614762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76</v>
      </c>
      <c r="C41" s="83">
        <v>220</v>
      </c>
      <c r="D41" s="83">
        <v>15000</v>
      </c>
      <c r="E41" s="71">
        <f>C41*D41*0.001</f>
        <v>3300</v>
      </c>
      <c r="F41" s="72">
        <f t="shared" si="0"/>
        <v>0.21658415841584158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35</v>
      </c>
      <c r="C42" s="83">
        <v>22</v>
      </c>
      <c r="D42" s="83">
        <v>200000</v>
      </c>
      <c r="E42" s="71">
        <f>C42*D42*0.001</f>
        <v>4400</v>
      </c>
      <c r="F42" s="72">
        <f t="shared" si="0"/>
        <v>0.2887788778877888</v>
      </c>
      <c r="H42" s="37" t="s">
        <v>33</v>
      </c>
      <c r="I42" s="44">
        <v>2500</v>
      </c>
      <c r="J42" s="38">
        <v>15000</v>
      </c>
    </row>
    <row r="43" spans="2:10" ht="12.75">
      <c r="B43" s="82" t="s">
        <v>39</v>
      </c>
      <c r="C43" s="83">
        <v>115</v>
      </c>
      <c r="D43" s="83">
        <v>1100</v>
      </c>
      <c r="E43" s="71">
        <f aca="true" t="shared" si="1" ref="E43:E52">C43*D43*0.001</f>
        <v>126.5</v>
      </c>
      <c r="F43" s="72">
        <f t="shared" si="0"/>
        <v>0.008302392739273927</v>
      </c>
      <c r="H43" s="37" t="s">
        <v>34</v>
      </c>
      <c r="I43" s="44">
        <v>7800</v>
      </c>
      <c r="J43" s="38">
        <v>70000</v>
      </c>
    </row>
    <row r="44" spans="2:10" ht="12.75">
      <c r="B44" s="82" t="s">
        <v>38</v>
      </c>
      <c r="C44" s="83">
        <v>19</v>
      </c>
      <c r="D44" s="83">
        <v>16000</v>
      </c>
      <c r="E44" s="71">
        <f t="shared" si="1"/>
        <v>304</v>
      </c>
      <c r="F44" s="72">
        <f t="shared" si="0"/>
        <v>0.01995199519951995</v>
      </c>
      <c r="H44" s="37" t="s">
        <v>35</v>
      </c>
      <c r="I44" s="44">
        <v>2700</v>
      </c>
      <c r="J44" s="38">
        <v>200000</v>
      </c>
    </row>
    <row r="45" spans="2:10" ht="12.75">
      <c r="B45" s="82" t="s">
        <v>41</v>
      </c>
      <c r="C45" s="83">
        <v>175</v>
      </c>
      <c r="D45" s="83">
        <v>250</v>
      </c>
      <c r="E45" s="71">
        <f t="shared" si="1"/>
        <v>43.75</v>
      </c>
      <c r="F45" s="72">
        <f t="shared" si="0"/>
        <v>0.002871380888088809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66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68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69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70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67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10591.55</v>
      </c>
      <c r="F55" s="76">
        <f t="shared" si="0"/>
        <v>0.6951399827482747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74.05000000000109</v>
      </c>
      <c r="F56" s="72">
        <f t="shared" si="0"/>
        <v>0.004860017251725244</v>
      </c>
    </row>
    <row r="57" spans="2:6" ht="12.75">
      <c r="B57" s="95" t="s">
        <v>73</v>
      </c>
      <c r="C57" s="93"/>
      <c r="D57" s="16"/>
      <c r="E57" s="94">
        <f>C33*C32</f>
        <v>4570.971428571429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15236.57142857143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8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vlado</cp:lastModifiedBy>
  <cp:lastPrinted>2008-06-06T09:13:26Z</cp:lastPrinted>
  <dcterms:created xsi:type="dcterms:W3CDTF">2008-03-26T10:24:09Z</dcterms:created>
  <dcterms:modified xsi:type="dcterms:W3CDTF">2008-06-06T09:13:32Z</dcterms:modified>
  <cp:category/>
  <cp:version/>
  <cp:contentType/>
  <cp:contentStatus/>
</cp:coreProperties>
</file>