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400" windowHeight="6435" activeTab="1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<sst xmlns="http://schemas.openxmlformats.org/spreadsheetml/2006/main" count="82" uniqueCount="81">
  <si>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</si>
  <si>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</si>
  <si>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</si>
  <si>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</si>
  <si>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</si>
  <si>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</si>
  <si>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</si>
  <si>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</si>
  <si>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</si>
  <si>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</si>
  <si>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</si>
  <si>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</si>
  <si>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</si>
  <si>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</si>
  <si>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</si>
  <si>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</si>
  <si>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</si>
  <si>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</si>
  <si>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</si>
  <si>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</si>
  <si>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</si>
  <si>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</si>
  <si>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</si>
  <si>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</si>
  <si>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</si>
  <si>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</si>
  <si>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</si>
  <si>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</si>
  <si>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</si>
  <si>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</si>
  <si>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</si>
  <si>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</si>
  <si>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</si>
  <si>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</si>
  <si>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</si>
  <si>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</si>
  <si>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</si>
  <si>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</si>
  <si>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</si>
  <si>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</si>
  <si>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</si>
  <si>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</si>
  <si>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</si>
  <si>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</si>
  <si>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</si>
  <si>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</si>
  <si>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</si>
  <si>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</si>
  <si>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</si>
  <si>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</si>
  <si>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</si>
  <si>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</si>
  <si>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</si>
  <si>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</si>
  <si>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</si>
  <si>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</si>
  <si>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</si>
  <si>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</si>
  <si>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</si>
  <si>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t>Rohbau (Stahlbeton, Stahlkonstruktion, etc.)</t>
  </si>
  <si>
    <t>Glasflächen</t>
  </si>
  <si>
    <t>Isolierung</t>
  </si>
  <si>
    <t>Holzbau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</si>
  <si>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</si>
  <si>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</si>
  <si>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</si>
  <si>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</si>
  <si>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</si>
  <si>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</si>
  <si>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</si>
  <si>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</si>
  <si>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</si>
  <si>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</si>
  <si>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</si>
  <si>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</si>
  <si>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</si>
  <si>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</si>
  <si>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</si>
  <si>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</si>
  <si>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</si>
  <si>
    <t>Alufassade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</si>
</sst>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2" fontId="0" fillId="0" borderId="7" xfId="0" applyNumberFormat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4" fontId="2" fillId="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2" fillId="3" borderId="7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7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0" fontId="0" fillId="4" borderId="23" xfId="0" applyFill="1" applyBorder="1" applyAlignment="1">
      <alignment/>
    </xf>
    <xf numFmtId="3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4" borderId="12" xfId="19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3" fontId="2" fillId="3" borderId="24" xfId="0" applyNumberFormat="1" applyFont="1" applyFill="1" applyBorder="1" applyAlignment="1">
      <alignment horizontal="center"/>
    </xf>
    <xf numFmtId="10" fontId="2" fillId="3" borderId="25" xfId="19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5"/>
          <c:w val="0.715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(Stahlbeton, Stahlkonstruktion, etc.)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0.14191285362828948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0.025585250053177185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0.025585250053177185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Isolierung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0.01767708185492242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>Holzbau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0.11313332387150349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>Alufassade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0.2480993944550515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>Stahl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0.06512609104445102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0.2384660050926049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0.15</c:v>
                </c:pt>
              </c:numCache>
            </c:numRef>
          </c:val>
        </c:ser>
        <c:overlap val="100"/>
        <c:axId val="48736279"/>
        <c:axId val="35973328"/>
      </c:barChart>
      <c:catAx>
        <c:axId val="48736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35973328"/>
        <c:crosses val="autoZero"/>
        <c:auto val="1"/>
        <c:lblOffset val="100"/>
        <c:noMultiLvlLbl val="0"/>
      </c:catAx>
      <c:valAx>
        <c:axId val="35973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36279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75"/>
          <c:y val="0.06875"/>
          <c:w val="0.375"/>
          <c:h val="0.73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2432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86900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workbookViewId="0" topLeftCell="B35">
      <selection activeCell="D44" sqref="D44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/>
    </row>
    <row r="5" spans="2:3" ht="12.75">
      <c r="B5" s="16" t="s">
        <v>9</v>
      </c>
      <c r="C5" s="15"/>
    </row>
    <row r="6" spans="2:3" ht="12.75">
      <c r="B6" s="77" t="s">
        <v>75</v>
      </c>
      <c r="C6" s="78"/>
    </row>
    <row r="8" spans="2:3" ht="12.75">
      <c r="B8" s="1" t="s">
        <v>43</v>
      </c>
      <c r="C8" s="14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79">
        <v>3943</v>
      </c>
    </row>
    <row r="13" spans="2:3" ht="14.25">
      <c r="B13" s="8" t="s">
        <v>4</v>
      </c>
      <c r="C13" s="79">
        <v>4934</v>
      </c>
    </row>
    <row r="14" spans="2:3" ht="14.25">
      <c r="B14" s="8" t="s">
        <v>5</v>
      </c>
      <c r="C14" s="79">
        <v>14904</v>
      </c>
    </row>
    <row r="15" spans="2:6" ht="16.5" thickBot="1">
      <c r="B15" s="19" t="s">
        <v>6</v>
      </c>
      <c r="C15" s="13">
        <f>C14*0.9</f>
        <v>13413.6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79</v>
      </c>
      <c r="G18" s="5"/>
      <c r="H18" s="10"/>
      <c r="I18" s="27"/>
    </row>
    <row r="19" spans="2:9" ht="25.5">
      <c r="B19" s="8" t="s">
        <v>26</v>
      </c>
      <c r="C19" s="79">
        <v>1776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80">
        <v>1208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2145408</v>
      </c>
      <c r="F21" s="30" t="s">
        <v>16</v>
      </c>
      <c r="G21" s="24">
        <v>1528</v>
      </c>
      <c r="H21" s="24">
        <v>1806</v>
      </c>
      <c r="I21" s="9">
        <v>2083</v>
      </c>
      <c r="J21" s="86"/>
    </row>
    <row r="22" spans="2:9" ht="15" thickBot="1">
      <c r="B22" s="34" t="s">
        <v>46</v>
      </c>
      <c r="C22" s="25">
        <f>IF(C14=0,0,C21/C14)</f>
        <v>143.94847020933977</v>
      </c>
      <c r="D22" s="97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4" ht="12.75">
      <c r="B23" s="8" t="s">
        <v>28</v>
      </c>
      <c r="C23" s="80">
        <v>2028</v>
      </c>
      <c r="D23" s="96" t="s">
        <v>13</v>
      </c>
    </row>
    <row r="24" spans="2:4" ht="12.75">
      <c r="B24" s="34" t="s">
        <v>56</v>
      </c>
      <c r="C24" s="57">
        <f>IF(C14=0,0,C23/C14)</f>
        <v>0.1360708534621578</v>
      </c>
      <c r="D24" s="97" t="s">
        <v>57</v>
      </c>
    </row>
    <row r="25" spans="2:4" ht="15.75">
      <c r="B25" s="8" t="s">
        <v>29</v>
      </c>
      <c r="C25" s="81">
        <v>1322</v>
      </c>
      <c r="D25" s="96"/>
    </row>
    <row r="26" spans="2:4" ht="15" thickBot="1">
      <c r="B26" s="64" t="s">
        <v>63</v>
      </c>
      <c r="C26" s="36">
        <f>IF(C12=0,0,C25/C12)</f>
        <v>0.33527770732944456</v>
      </c>
      <c r="D26" s="97" t="s">
        <v>78</v>
      </c>
    </row>
    <row r="27" spans="2:4" ht="13.5" thickBot="1">
      <c r="B27" s="68"/>
      <c r="C27" s="69"/>
      <c r="D27" s="35"/>
    </row>
    <row r="28" spans="2:14" ht="25.5" customHeight="1" thickBot="1">
      <c r="B28" s="2" t="s">
        <v>64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67</v>
      </c>
      <c r="G29" s="5"/>
      <c r="H29" s="51"/>
      <c r="I29" s="51"/>
    </row>
    <row r="30" spans="2:9" ht="12.75">
      <c r="B30" s="8" t="s">
        <v>21</v>
      </c>
      <c r="C30" s="79">
        <v>1111</v>
      </c>
      <c r="F30" s="28"/>
      <c r="G30" s="29" t="s">
        <v>68</v>
      </c>
      <c r="H30" s="65"/>
      <c r="I30" s="65"/>
    </row>
    <row r="31" spans="2:9" ht="14.25">
      <c r="B31" s="34" t="s">
        <v>76</v>
      </c>
      <c r="C31" s="25">
        <f>C30*C13/1000</f>
        <v>5481.674</v>
      </c>
      <c r="D31" s="66"/>
      <c r="F31" s="30" t="s">
        <v>7</v>
      </c>
      <c r="G31" s="9">
        <v>15</v>
      </c>
      <c r="H31" s="56"/>
      <c r="I31" s="56"/>
    </row>
    <row r="32" spans="2:9" ht="13.5" thickBot="1">
      <c r="B32" s="8" t="s">
        <v>65</v>
      </c>
      <c r="C32" s="87">
        <v>0.15</v>
      </c>
      <c r="F32" s="31" t="s">
        <v>66</v>
      </c>
      <c r="G32" s="20">
        <v>30</v>
      </c>
      <c r="H32" s="56"/>
      <c r="I32" s="56"/>
    </row>
    <row r="33" spans="2:9" ht="12.75">
      <c r="B33" s="34" t="s">
        <v>69</v>
      </c>
      <c r="C33" s="25">
        <f>C31/(1-C32)</f>
        <v>6449.028235294118</v>
      </c>
      <c r="F33" s="33"/>
      <c r="G33" s="17"/>
      <c r="H33" s="17"/>
      <c r="I33" s="17"/>
    </row>
    <row r="34" spans="2:3" ht="12.75">
      <c r="B34" s="8" t="s">
        <v>22</v>
      </c>
      <c r="C34" s="67">
        <v>30</v>
      </c>
    </row>
    <row r="35" spans="2:5" ht="13.5" thickBot="1">
      <c r="B35" s="64" t="s">
        <v>23</v>
      </c>
      <c r="C35" s="26">
        <f>C33/C34</f>
        <v>214.96760784313724</v>
      </c>
      <c r="E35" s="66"/>
    </row>
    <row r="36" spans="2:3" ht="13.5" thickBot="1">
      <c r="B36" s="11"/>
      <c r="C36" s="70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2" t="s">
        <v>59</v>
      </c>
      <c r="C39" s="83">
        <v>572</v>
      </c>
      <c r="D39" s="83">
        <v>1600</v>
      </c>
      <c r="E39" s="71">
        <f>C39*D39*0.001</f>
        <v>915.2</v>
      </c>
      <c r="F39" s="72">
        <f aca="true" t="shared" si="0" ref="F39:F58">IF($E$58=0,0,E39/$E$58)</f>
        <v>0.14191285362828948</v>
      </c>
      <c r="H39" s="37" t="s">
        <v>30</v>
      </c>
      <c r="I39" s="44">
        <v>2500</v>
      </c>
      <c r="J39" s="38">
        <v>1600</v>
      </c>
    </row>
    <row r="40" spans="2:10" ht="12.75">
      <c r="B40" s="82" t="s">
        <v>60</v>
      </c>
      <c r="C40" s="83">
        <v>11</v>
      </c>
      <c r="D40" s="83">
        <v>15000</v>
      </c>
      <c r="E40" s="71">
        <f>C40*D40*0.001</f>
        <v>165</v>
      </c>
      <c r="F40" s="72">
        <f t="shared" si="0"/>
        <v>0.025585250053177185</v>
      </c>
      <c r="H40" s="37" t="s">
        <v>31</v>
      </c>
      <c r="I40" s="44">
        <v>1400</v>
      </c>
      <c r="J40" s="38">
        <v>900</v>
      </c>
    </row>
    <row r="41" spans="2:10" ht="12.75">
      <c r="B41" s="82" t="s">
        <v>61</v>
      </c>
      <c r="C41" s="83">
        <v>456</v>
      </c>
      <c r="D41" s="83">
        <v>250</v>
      </c>
      <c r="E41" s="71">
        <f>C41*D41*0.001</f>
        <v>114</v>
      </c>
      <c r="F41" s="72">
        <f t="shared" si="0"/>
        <v>0.01767708185492242</v>
      </c>
      <c r="H41" s="37" t="s">
        <v>32</v>
      </c>
      <c r="I41" s="44">
        <v>1400</v>
      </c>
      <c r="J41" s="38">
        <v>500</v>
      </c>
    </row>
    <row r="42" spans="2:10" ht="12.75">
      <c r="B42" s="82" t="s">
        <v>62</v>
      </c>
      <c r="C42" s="83">
        <v>1216</v>
      </c>
      <c r="D42" s="83">
        <v>600</v>
      </c>
      <c r="E42" s="71">
        <f>C42*D42*0.001</f>
        <v>729.6</v>
      </c>
      <c r="F42" s="72">
        <f t="shared" si="0"/>
        <v>0.11313332387150349</v>
      </c>
      <c r="H42" s="37" t="s">
        <v>33</v>
      </c>
      <c r="I42" s="44">
        <v>2500</v>
      </c>
      <c r="J42" s="38">
        <v>15000</v>
      </c>
    </row>
    <row r="43" spans="2:10" ht="12.75">
      <c r="B43" s="82" t="s">
        <v>80</v>
      </c>
      <c r="C43" s="83">
        <v>8</v>
      </c>
      <c r="D43" s="83">
        <v>200000</v>
      </c>
      <c r="E43" s="71">
        <f aca="true" t="shared" si="1" ref="E43:E52">C43*D43*0.001</f>
        <v>1600</v>
      </c>
      <c r="F43" s="72">
        <f t="shared" si="0"/>
        <v>0.2480993944550515</v>
      </c>
      <c r="H43" s="37" t="s">
        <v>34</v>
      </c>
      <c r="I43" s="44">
        <v>7800</v>
      </c>
      <c r="J43" s="38">
        <v>70000</v>
      </c>
    </row>
    <row r="44" spans="2:10" ht="12.75">
      <c r="B44" s="82" t="s">
        <v>34</v>
      </c>
      <c r="C44" s="83">
        <v>6</v>
      </c>
      <c r="D44" s="83">
        <v>70000</v>
      </c>
      <c r="E44" s="71">
        <f t="shared" si="1"/>
        <v>420</v>
      </c>
      <c r="F44" s="72">
        <f t="shared" si="0"/>
        <v>0.06512609104445102</v>
      </c>
      <c r="H44" s="37" t="s">
        <v>35</v>
      </c>
      <c r="I44" s="44">
        <v>2700</v>
      </c>
      <c r="J44" s="38">
        <v>200000</v>
      </c>
    </row>
    <row r="45" spans="2:10" ht="12.75">
      <c r="B45" s="82"/>
      <c r="C45" s="83"/>
      <c r="D45" s="83"/>
      <c r="E45" s="71">
        <f t="shared" si="1"/>
        <v>0</v>
      </c>
      <c r="F45" s="72">
        <f t="shared" si="0"/>
        <v>0</v>
      </c>
      <c r="H45" s="37" t="s">
        <v>36</v>
      </c>
      <c r="I45" s="44">
        <v>8920</v>
      </c>
      <c r="J45" s="38">
        <v>130000</v>
      </c>
    </row>
    <row r="46" spans="2:10" ht="12.75">
      <c r="B46" s="82"/>
      <c r="C46" s="83"/>
      <c r="D46" s="83"/>
      <c r="E46" s="71">
        <f t="shared" si="1"/>
        <v>0</v>
      </c>
      <c r="F46" s="72">
        <f t="shared" si="0"/>
        <v>0</v>
      </c>
      <c r="H46" s="37" t="s">
        <v>38</v>
      </c>
      <c r="I46" s="44">
        <v>1500</v>
      </c>
      <c r="J46" s="38">
        <v>16000</v>
      </c>
    </row>
    <row r="47" spans="2:10" ht="12.75">
      <c r="B47" s="82"/>
      <c r="C47" s="83"/>
      <c r="D47" s="83"/>
      <c r="E47" s="71">
        <f t="shared" si="1"/>
        <v>0</v>
      </c>
      <c r="F47" s="72">
        <f t="shared" si="0"/>
        <v>0</v>
      </c>
      <c r="H47" s="37" t="s">
        <v>39</v>
      </c>
      <c r="I47" s="44">
        <v>900</v>
      </c>
      <c r="J47" s="38">
        <v>1000</v>
      </c>
    </row>
    <row r="48" spans="2:10" ht="12.75">
      <c r="B48" s="82"/>
      <c r="C48" s="83"/>
      <c r="D48" s="83"/>
      <c r="E48" s="71">
        <f t="shared" si="1"/>
        <v>0</v>
      </c>
      <c r="F48" s="72">
        <f t="shared" si="0"/>
        <v>0</v>
      </c>
      <c r="H48" s="37" t="s">
        <v>40</v>
      </c>
      <c r="I48" s="44">
        <v>20</v>
      </c>
      <c r="J48" s="38">
        <v>1100</v>
      </c>
    </row>
    <row r="49" spans="2:10" ht="12.75">
      <c r="B49" s="82"/>
      <c r="C49" s="83"/>
      <c r="D49" s="83"/>
      <c r="E49" s="71">
        <f t="shared" si="1"/>
        <v>0</v>
      </c>
      <c r="F49" s="72">
        <f t="shared" si="0"/>
        <v>0</v>
      </c>
      <c r="H49" s="37" t="s">
        <v>70</v>
      </c>
      <c r="I49" s="44">
        <v>1400</v>
      </c>
      <c r="J49" s="38">
        <v>275</v>
      </c>
    </row>
    <row r="50" spans="2:10" ht="12.75">
      <c r="B50" s="82"/>
      <c r="C50" s="83"/>
      <c r="D50" s="83"/>
      <c r="E50" s="71">
        <f t="shared" si="1"/>
        <v>0</v>
      </c>
      <c r="F50" s="72">
        <f t="shared" si="0"/>
        <v>0</v>
      </c>
      <c r="H50" s="37" t="s">
        <v>72</v>
      </c>
      <c r="I50" s="44">
        <v>1800</v>
      </c>
      <c r="J50" s="38">
        <v>15</v>
      </c>
    </row>
    <row r="51" spans="2:10" ht="12.75">
      <c r="B51" s="82"/>
      <c r="C51" s="83"/>
      <c r="D51" s="83"/>
      <c r="E51" s="71">
        <f t="shared" si="1"/>
        <v>0</v>
      </c>
      <c r="F51" s="72">
        <f t="shared" si="0"/>
        <v>0</v>
      </c>
      <c r="H51" s="37" t="s">
        <v>73</v>
      </c>
      <c r="I51" s="44">
        <v>80</v>
      </c>
      <c r="J51" s="38">
        <v>500</v>
      </c>
    </row>
    <row r="52" spans="2:10" ht="12.75">
      <c r="B52" s="82"/>
      <c r="C52" s="83"/>
      <c r="D52" s="83"/>
      <c r="E52" s="71">
        <f t="shared" si="1"/>
        <v>0</v>
      </c>
      <c r="F52" s="72">
        <f t="shared" si="0"/>
        <v>0</v>
      </c>
      <c r="H52" s="37" t="s">
        <v>74</v>
      </c>
      <c r="I52" s="44">
        <v>30</v>
      </c>
      <c r="J52" s="38">
        <v>695</v>
      </c>
    </row>
    <row r="53" spans="2:10" ht="12.75">
      <c r="B53" s="82"/>
      <c r="C53" s="83"/>
      <c r="D53" s="83"/>
      <c r="E53" s="71">
        <f>C53*D53*0.001</f>
        <v>0</v>
      </c>
      <c r="F53" s="72">
        <f t="shared" si="0"/>
        <v>0</v>
      </c>
      <c r="H53" s="37" t="s">
        <v>71</v>
      </c>
      <c r="I53" s="44">
        <v>600</v>
      </c>
      <c r="J53" s="38">
        <v>470</v>
      </c>
    </row>
    <row r="54" spans="2:10" ht="13.5" thickBot="1">
      <c r="B54" s="84"/>
      <c r="C54" s="85"/>
      <c r="D54" s="85"/>
      <c r="E54" s="73">
        <f>C54*D54*0.001</f>
        <v>0</v>
      </c>
      <c r="F54" s="74">
        <f t="shared" si="0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5">
        <f>SUM(E39:E54)</f>
        <v>3943.8</v>
      </c>
      <c r="F55" s="76">
        <f t="shared" si="0"/>
        <v>0.6115339949073951</v>
      </c>
      <c r="H55" s="39" t="s">
        <v>37</v>
      </c>
      <c r="I55" s="40">
        <v>600</v>
      </c>
      <c r="J55" s="63">
        <v>600</v>
      </c>
    </row>
    <row r="56" spans="2:6" ht="12.75">
      <c r="B56" s="95" t="s">
        <v>53</v>
      </c>
      <c r="C56" s="93"/>
      <c r="D56" s="16"/>
      <c r="E56" s="94">
        <f>C31-E55</f>
        <v>1537.8739999999998</v>
      </c>
      <c r="F56" s="72">
        <f t="shared" si="0"/>
        <v>0.2384660050926049</v>
      </c>
    </row>
    <row r="57" spans="2:6" ht="12.75">
      <c r="B57" s="95" t="s">
        <v>77</v>
      </c>
      <c r="C57" s="93"/>
      <c r="D57" s="16"/>
      <c r="E57" s="94">
        <f>C33*C32</f>
        <v>967.3542352941176</v>
      </c>
      <c r="F57" s="72">
        <f t="shared" si="0"/>
        <v>0.15</v>
      </c>
    </row>
    <row r="58" spans="2:6" ht="13.5" thickBot="1">
      <c r="B58" s="88" t="s">
        <v>54</v>
      </c>
      <c r="C58" s="89"/>
      <c r="D58" s="90"/>
      <c r="E58" s="91">
        <f>C33</f>
        <v>6449.028235294118</v>
      </c>
      <c r="F58" s="92">
        <f t="shared" si="0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4"/>
      <c r="C65" s="62"/>
      <c r="D65" s="4"/>
      <c r="E65" s="4"/>
      <c r="F65" s="4"/>
      <c r="G65" s="4"/>
    </row>
    <row r="66" spans="2:7" ht="12.75">
      <c r="B66" s="4"/>
      <c r="C66" s="62"/>
      <c r="D66" s="4"/>
      <c r="E66" s="4"/>
      <c r="F66" s="4"/>
      <c r="G66" s="4"/>
    </row>
    <row r="67" spans="2:7" ht="12.75">
      <c r="B67" s="4"/>
      <c r="C67" s="56"/>
      <c r="D67" s="4"/>
      <c r="E67" s="4"/>
      <c r="F67" s="4"/>
      <c r="G67" s="4"/>
    </row>
    <row r="68" spans="2:7" ht="12.75">
      <c r="B68" s="51"/>
      <c r="C68" s="4"/>
      <c r="D68" s="4"/>
      <c r="E68" s="4"/>
      <c r="F68" s="4"/>
      <c r="G68" s="4"/>
    </row>
    <row r="69" spans="2:7" ht="12.75" customHeight="1">
      <c r="B69" s="4"/>
      <c r="C69" s="56"/>
      <c r="D69" s="4"/>
      <c r="E69" s="4"/>
      <c r="F69" s="4"/>
      <c r="G69" s="4"/>
    </row>
    <row r="70" spans="2:7" ht="12.75">
      <c r="B70" s="4"/>
      <c r="C70" s="56"/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trappitschw</cp:lastModifiedBy>
  <cp:lastPrinted>2008-05-26T20:27:03Z</cp:lastPrinted>
  <dcterms:created xsi:type="dcterms:W3CDTF">2008-03-26T10:24:09Z</dcterms:created>
  <dcterms:modified xsi:type="dcterms:W3CDTF">2008-06-05T14:39:11Z</dcterms:modified>
  <cp:category/>
  <cp:version/>
  <cp:contentType/>
  <cp:contentStatus/>
</cp:coreProperties>
</file>